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pptx" ContentType="application/vnd.openxmlformats-officedocument.presentationml.presentation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228"/>
  <workbookPr/>
  <mc:AlternateContent xmlns:mc="http://schemas.openxmlformats.org/markup-compatibility/2006">
    <mc:Choice Requires="x15">
      <x15ac:absPath xmlns:x15ac="http://schemas.microsoft.com/office/spreadsheetml/2010/11/ac" url="W:\团队文件-TeamCenter\airtac_0602_2026_v11sp5_world_version\airtac_0602_2026_v11sp5_world_version\OuniboCatalog\"/>
    </mc:Choice>
  </mc:AlternateContent>
  <xr:revisionPtr revIDLastSave="0" documentId="8_{1FA01C6C-35AE-40B8-A1C3-76E7AB1E9917}" xr6:coauthVersionLast="47" xr6:coauthVersionMax="47" xr10:uidLastSave="{00000000-0000-0000-0000-000000000000}"/>
  <bookViews>
    <workbookView xWindow="25490" yWindow="-3770" windowWidth="38620" windowHeight="21100" xr2:uid="{00000000-000D-0000-FFFF-FFFF00000000}"/>
  </bookViews>
  <sheets>
    <sheet name="1" sheetId="3" r:id="rId1"/>
  </sheets>
  <definedNames>
    <definedName name="_xlnm._FilterDatabase" localSheetId="0" hidden="1">'1'!$A$4:$H$25</definedName>
    <definedName name="_xlnm.Print_Area" localSheetId="0">'1'!$A$1:$H$25</definedName>
    <definedName name="采购订单序时簿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6" i="3" l="1"/>
  <c r="D23" i="3"/>
  <c r="D22" i="3"/>
  <c r="D21" i="3"/>
  <c r="D20" i="3"/>
  <c r="D19" i="3"/>
  <c r="D18" i="3"/>
  <c r="D17" i="3"/>
  <c r="D16" i="3"/>
  <c r="D15" i="3"/>
  <c r="D14" i="3"/>
  <c r="D9" i="3"/>
  <c r="D8" i="3"/>
  <c r="D7" i="3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882C9BAF53AD4465A78EF3C1B17290D4" descr="修磨器"/>
        <xdr:cNvPicPr/>
      </xdr:nvPicPr>
      <xdr:blipFill>
        <a:blip r:embed="rId1"/>
        <a:stretch>
          <a:fillRect/>
        </a:stretch>
      </xdr:blipFill>
      <xdr:spPr>
        <a:xfrm>
          <a:off x="0" y="0"/>
          <a:ext cx="8581390" cy="10058400"/>
        </a:xfrm>
        <a:prstGeom prst="rect">
          <a:avLst/>
        </a:prstGeom>
      </xdr:spPr>
    </xdr:pic>
  </etc:cellImage>
  <etc:cellImage>
    <xdr:pic>
      <xdr:nvPicPr>
        <xdr:cNvPr id="3" name="ID_B76E5743C0D1450E99FA1247A55AFBFF" descr="断水单元1"/>
        <xdr:cNvPicPr/>
      </xdr:nvPicPr>
      <xdr:blipFill>
        <a:blip r:embed="rId2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4" name="ID_51FF0E99FD0B45129FED64FFBC43C2BC" descr="断水单元2"/>
        <xdr:cNvPicPr/>
      </xdr:nvPicPr>
      <xdr:blipFill>
        <a:blip r:embed="rId3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5" name="ID_2418FCCC961C4D2E8F36F7E4440108EF" descr="摆臂式修磨器"/>
        <xdr:cNvPicPr/>
      </xdr:nvPicPr>
      <xdr:blipFill>
        <a:blip r:embed="rId4"/>
        <a:stretch>
          <a:fillRect/>
        </a:stretch>
      </xdr:blipFill>
      <xdr:spPr>
        <a:xfrm>
          <a:off x="0" y="0"/>
          <a:ext cx="9921240" cy="9753600"/>
        </a:xfrm>
        <a:prstGeom prst="rect">
          <a:avLst/>
        </a:prstGeom>
      </xdr:spPr>
    </xdr:pic>
  </etc:cellImage>
  <etc:cellImage>
    <xdr:pic>
      <xdr:nvPicPr>
        <xdr:cNvPr id="6" name="ID_97868940AC8B4C2F8DEF0F9C89854AFD" descr="欧标强力夹紧缸"/>
        <xdr:cNvPicPr/>
      </xdr:nvPicPr>
      <xdr:blipFill>
        <a:blip r:embed="rId5"/>
        <a:stretch>
          <a:fillRect/>
        </a:stretch>
      </xdr:blipFill>
      <xdr:spPr>
        <a:xfrm>
          <a:off x="0" y="0"/>
          <a:ext cx="1771650" cy="3000375"/>
        </a:xfrm>
        <a:prstGeom prst="rect">
          <a:avLst/>
        </a:prstGeom>
      </xdr:spPr>
    </xdr:pic>
  </etc:cellImage>
  <etc:cellImage>
    <xdr:pic>
      <xdr:nvPicPr>
        <xdr:cNvPr id="7" name="ID_4F08F0BD286D4B86B84D2C40D0B18EA9" descr="勾销缸"/>
        <xdr:cNvPicPr/>
      </xdr:nvPicPr>
      <xdr:blipFill>
        <a:blip r:embed="rId6"/>
        <a:stretch>
          <a:fillRect/>
        </a:stretch>
      </xdr:blipFill>
      <xdr:spPr>
        <a:xfrm>
          <a:off x="0" y="0"/>
          <a:ext cx="1514475" cy="2886075"/>
        </a:xfrm>
        <a:prstGeom prst="rect">
          <a:avLst/>
        </a:prstGeom>
      </xdr:spPr>
    </xdr:pic>
  </etc:cellImage>
  <etc:cellImage>
    <xdr:pic>
      <xdr:nvPicPr>
        <xdr:cNvPr id="8" name="ID_AAFF8A3E71704A398EC17567F4382AE4" descr="转台"/>
        <xdr:cNvPicPr/>
      </xdr:nvPicPr>
      <xdr:blipFill>
        <a:blip r:embed="rId7"/>
        <a:stretch>
          <a:fillRect/>
        </a:stretch>
      </xdr:blipFill>
      <xdr:spPr>
        <a:xfrm>
          <a:off x="0" y="0"/>
          <a:ext cx="2714625" cy="2571750"/>
        </a:xfrm>
        <a:prstGeom prst="rect">
          <a:avLst/>
        </a:prstGeom>
      </xdr:spPr>
    </xdr:pic>
  </etc:cellImage>
  <etc:cellImage>
    <xdr:pic>
      <xdr:nvPicPr>
        <xdr:cNvPr id="9" name="ID_ED3833C608914567A351F70762E369C0" descr="韩国大明"/>
        <xdr:cNvPicPr/>
      </xdr:nvPicPr>
      <xdr:blipFill>
        <a:blip r:embed="rId8"/>
        <a:stretch>
          <a:fillRect/>
        </a:stretch>
      </xdr:blipFill>
      <xdr:spPr>
        <a:xfrm>
          <a:off x="0" y="0"/>
          <a:ext cx="3000375" cy="2428875"/>
        </a:xfrm>
        <a:prstGeom prst="rect">
          <a:avLst/>
        </a:prstGeom>
      </xdr:spPr>
    </xdr:pic>
  </etc:cellImage>
  <etc:cellImage>
    <xdr:pic>
      <xdr:nvPicPr>
        <xdr:cNvPr id="10" name="ID_776D67E023344BE097E12BB5BD5C0271" descr="IVOSTUD"/>
        <xdr:cNvPicPr/>
      </xdr:nvPicPr>
      <xdr:blipFill>
        <a:blip r:embed="rId9"/>
        <a:stretch>
          <a:fillRect/>
        </a:stretch>
      </xdr:blipFill>
      <xdr:spPr>
        <a:xfrm>
          <a:off x="0" y="0"/>
          <a:ext cx="2333625" cy="3171825"/>
        </a:xfrm>
        <a:prstGeom prst="rect">
          <a:avLst/>
        </a:prstGeom>
      </xdr:spPr>
    </xdr:pic>
  </etc:cellImage>
  <etc:cellImage>
    <xdr:pic>
      <xdr:nvPicPr>
        <xdr:cNvPr id="11" name="ID_9443AB3403F74BE09EFAFFC8FF587CA6" descr="布劳伊尔"/>
        <xdr:cNvPicPr/>
      </xdr:nvPicPr>
      <xdr:blipFill>
        <a:blip r:embed="rId10"/>
        <a:stretch>
          <a:fillRect/>
        </a:stretch>
      </xdr:blipFill>
      <xdr:spPr>
        <a:xfrm>
          <a:off x="0" y="0"/>
          <a:ext cx="1866900" cy="2619375"/>
        </a:xfrm>
        <a:prstGeom prst="rect">
          <a:avLst/>
        </a:prstGeom>
      </xdr:spPr>
    </xdr:pic>
  </etc:cellImage>
  <etc:cellImage>
    <xdr:pic>
      <xdr:nvPicPr>
        <xdr:cNvPr id="12" name="ID_AF7FE565F6C347B486927B8713E8500C" descr="围栏"/>
        <xdr:cNvPicPr/>
      </xdr:nvPicPr>
      <xdr:blipFill>
        <a:blip r:embed="rId11"/>
        <a:stretch>
          <a:fillRect/>
        </a:stretch>
      </xdr:blipFill>
      <xdr:spPr>
        <a:xfrm>
          <a:off x="0" y="0"/>
          <a:ext cx="9467850" cy="3657600"/>
        </a:xfrm>
        <a:prstGeom prst="rect">
          <a:avLst/>
        </a:prstGeom>
      </xdr:spPr>
    </xdr:pic>
  </etc:cellImage>
  <etc:cellImage>
    <xdr:pic>
      <xdr:nvPicPr>
        <xdr:cNvPr id="13" name="ID_7A084B4A29BD4D748D9EB52A15874D5C" descr="林肯弧焊机"/>
        <xdr:cNvPicPr/>
      </xdr:nvPicPr>
      <xdr:blipFill>
        <a:blip r:embed="rId12"/>
        <a:stretch>
          <a:fillRect/>
        </a:stretch>
      </xdr:blipFill>
      <xdr:spPr>
        <a:xfrm>
          <a:off x="0" y="0"/>
          <a:ext cx="9189720" cy="9182100"/>
        </a:xfrm>
        <a:prstGeom prst="rect">
          <a:avLst/>
        </a:prstGeom>
      </xdr:spPr>
    </xdr:pic>
  </etc:cellImage>
  <etc:cellImage>
    <xdr:pic>
      <xdr:nvPicPr>
        <xdr:cNvPr id="14" name="ID_7D1E6DF924A14F42A0F86B5F6F8EED25" descr="修磨质量检测盒"/>
        <xdr:cNvPicPr/>
      </xdr:nvPicPr>
      <xdr:blipFill>
        <a:blip r:embed="rId13"/>
        <a:stretch>
          <a:fillRect/>
        </a:stretch>
      </xdr:blipFill>
      <xdr:spPr>
        <a:xfrm>
          <a:off x="0" y="0"/>
          <a:ext cx="3116580" cy="4701540"/>
        </a:xfrm>
        <a:prstGeom prst="rect">
          <a:avLst/>
        </a:prstGeom>
      </xdr:spPr>
    </xdr:pic>
  </etc:cellImage>
  <etc:cellImage>
    <xdr:pic>
      <xdr:nvPicPr>
        <xdr:cNvPr id="15" name="ID_6EF88DA81F624BCA8A2335AA555D6DDD" descr="GR8模块化工具系统"/>
        <xdr:cNvPicPr/>
      </xdr:nvPicPr>
      <xdr:blipFill>
        <a:blip r:embed="rId14"/>
        <a:stretch>
          <a:fillRect/>
        </a:stretch>
      </xdr:blipFill>
      <xdr:spPr>
        <a:xfrm>
          <a:off x="0" y="0"/>
          <a:ext cx="6747510" cy="10058400"/>
        </a:xfrm>
        <a:prstGeom prst="rect">
          <a:avLst/>
        </a:prstGeom>
      </xdr:spPr>
    </xdr:pic>
  </etc:cellImage>
</etc:cellImage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<sst xmlns="http://schemas.openxmlformats.org/spreadsheetml/2006/main" count="73" uniqueCount="55">
  <si>
    <t>欧霓博（上海）机械自动化有限公司
UNIVER (Shanghai) Industry Automation Company</t>
  </si>
  <si>
    <t>报价单</t>
  </si>
  <si>
    <t>询价单位：柳州五菱工业</t>
  </si>
  <si>
    <t>No</t>
  </si>
  <si>
    <t>规格型号</t>
  </si>
  <si>
    <t>品牌</t>
  </si>
  <si>
    <t>样式</t>
  </si>
  <si>
    <t>项目价单价</t>
  </si>
  <si>
    <t>合计</t>
  </si>
  <si>
    <t>货期</t>
  </si>
  <si>
    <t>备注</t>
  </si>
  <si>
    <t>50、63欧标强力夹紧缸     （单正面安装版）</t>
  </si>
  <si>
    <t>univer/onebot</t>
  </si>
  <si>
    <t>2周</t>
  </si>
  <si>
    <t>图片产品仍是四面安装的，这可忽略，对标德珂斯产品</t>
  </si>
  <si>
    <t>勾销缸</t>
  </si>
  <si>
    <t>4~6周</t>
  </si>
  <si>
    <t>对标德珂斯产品</t>
  </si>
  <si>
    <t>转台</t>
  </si>
  <si>
    <t>对标德珂斯产品，价格上比其便宜两成左右</t>
  </si>
  <si>
    <t>八角管</t>
  </si>
  <si>
    <t>onebot/欧霓博</t>
  </si>
  <si>
    <t>有打孔的和不打孔的两种，价格便宜</t>
  </si>
  <si>
    <t>其它气动产品如：直线气缸、伸缩销、翻转缸等</t>
  </si>
  <si>
    <t>价格可与亚德客对标</t>
  </si>
  <si>
    <t>阀岛</t>
  </si>
  <si>
    <t>气管及接头</t>
  </si>
  <si>
    <t>各种气源处理器、压力表、阀体、三联件</t>
  </si>
  <si>
    <t>双刃固定式修磨器</t>
  </si>
  <si>
    <t>4周</t>
  </si>
  <si>
    <t>德国布劳伊尔技术的国产产品</t>
  </si>
  <si>
    <t>双刃摆臂式修磨器</t>
  </si>
  <si>
    <t>这是基础款，价格相对便宜，还有用翻转缸替代下面机构的产品</t>
  </si>
  <si>
    <t>自动换帽修磨一体机</t>
  </si>
  <si>
    <t>德国布劳伊尔</t>
  </si>
  <si>
    <t>市场上稳定率最高，客户反馈效果很好</t>
  </si>
  <si>
    <t>断水单元1</t>
  </si>
  <si>
    <t>onebot/欧霓博    费斯托三联件</t>
  </si>
  <si>
    <t>美国ROCON技术的国产产品，当然也可以单独购买断水模块3900元</t>
  </si>
  <si>
    <t>断水单元2</t>
  </si>
  <si>
    <t>可根据客户要求进行选装</t>
  </si>
  <si>
    <t>涂胶设备</t>
  </si>
  <si>
    <t>韩国大明</t>
  </si>
  <si>
    <t>部分部件国产化，价格明显下降</t>
  </si>
  <si>
    <t>螺柱焊</t>
  </si>
  <si>
    <t>IVOSTUD         （原尼尔森汽车业务）</t>
  </si>
  <si>
    <t>工业围栏、</t>
  </si>
  <si>
    <t>上海勒朴</t>
  </si>
  <si>
    <t>价格有竞争力</t>
  </si>
  <si>
    <t>弧焊机</t>
  </si>
  <si>
    <t>林肯</t>
  </si>
  <si>
    <t>价格上可以与福尼斯竞争</t>
  </si>
  <si>
    <t>修磨质量检测盒</t>
  </si>
  <si>
    <t>修磨检测盒通过检测电极帽长度、电极帽轴性角以及修磨后端面情况，实现修磨质量的在线监控以及缺陷预警。</t>
  </si>
  <si>
    <t xml:space="preserve">*此报价含税，含运费。报价15个工作日内有效。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</si>
</sst>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8" formatCode="0.00_ "/>
    <numFmt numFmtId="179" formatCode="#,##0.00_ "/>
  </numFmts>
  <fonts count="8" x14ac:knownFonts="1">
    <font>
      <sz val="10"/>
      <name val="MS Sans Serif"/>
    </font>
    <font>
      <sz val="12"/>
      <name val="微软雅黑"/>
      <family val="2"/>
      <charset val="134"/>
    </font>
    <font>
      <sz val="10"/>
      <name val="微软雅黑"/>
      <family val="2"/>
      <charset val="134"/>
    </font>
    <font>
      <sz val="20"/>
      <name val="微软雅黑"/>
      <family val="2"/>
      <charset val="134"/>
    </font>
    <font>
      <b/>
      <sz val="13.5"/>
      <color rgb="FF38404B"/>
      <name val="宋体"/>
      <family val="3"/>
      <charset val="134"/>
    </font>
    <font>
      <sz val="10"/>
      <color rgb="FF000000"/>
      <name val="宋体"/>
      <family val="3"/>
      <charset val="134"/>
    </font>
    <font>
      <sz val="10"/>
      <name val="宋体"/>
      <family val="3"/>
      <charset val="134"/>
    </font>
    <font>
      <sz val="9"/>
      <name val="宋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/>
  </cellStyleXfs>
  <cellXfs count="23">
    <xf numFmtId="0" fontId="0" fillId="0" borderId="0" xfId="0"/>
    <xf numFmtId="0" fontId="1" fillId="0" borderId="0" xfId="0" applyFont="1" applyAlignment="1">
      <alignment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4" fillId="0" borderId="0" xfId="0" applyFont="1"/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fill" vertical="center" wrapText="1"/>
    </xf>
    <xf numFmtId="178" fontId="6" fillId="0" borderId="1" xfId="0" applyNumberFormat="1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fill" vertical="justify" wrapText="1"/>
    </xf>
    <xf numFmtId="0" fontId="6" fillId="0" borderId="1" xfId="0" applyFont="1" applyBorder="1" applyAlignment="1">
      <alignment horizontal="center" vertical="center" wrapText="1"/>
    </xf>
    <xf numFmtId="179" fontId="2" fillId="2" borderId="1" xfId="0" applyNumberFormat="1" applyFont="1" applyFill="1" applyBorder="1" applyAlignment="1">
      <alignment horizontal="center" vertical="center"/>
    </xf>
    <xf numFmtId="0" fontId="1" fillId="0" borderId="0" xfId="0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2" fillId="0" borderId="1" xfId="0" applyFont="1" applyBorder="1" applyAlignment="1">
      <alignment horizontal="center" vertical="center"/>
    </xf>
    <xf numFmtId="0" fontId="2" fillId="0" borderId="0" xfId="0" applyFont="1" applyAlignment="1">
      <alignment horizontal="left" vertical="center" wrapText="1"/>
    </xf>
  </cellXfs>
  <cellStyles count="1">
    <cellStyle name="常规" xfId="0" builtinId="0"/>
  </cellStyles>
  <dxfs count="0"/>
  <tableStyles count="0" defaultTableStyle="TableStyleMedium2" defaultPivotStyle="PivotStyleLight16"/>
  <colors>
    <mruColors>
      <color rgb="FFFFFFFF"/>
      <color rgb="FF38404B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13.png"/><Relationship Id="rId13" Type="http://schemas.openxmlformats.org/officeDocument/2006/relationships/image" Target="media/image18.jpeg"/><Relationship Id="rId3" Type="http://schemas.openxmlformats.org/officeDocument/2006/relationships/image" Target="media/image8.jpeg"/><Relationship Id="rId7" Type="http://schemas.openxmlformats.org/officeDocument/2006/relationships/image" Target="media/image12.png"/><Relationship Id="rId12" Type="http://schemas.openxmlformats.org/officeDocument/2006/relationships/image" Target="media/image17.jpeg"/><Relationship Id="rId2" Type="http://schemas.openxmlformats.org/officeDocument/2006/relationships/image" Target="media/image7.jpeg"/><Relationship Id="rId6" Type="http://schemas.openxmlformats.org/officeDocument/2006/relationships/image" Target="media/image11.png"/><Relationship Id="rId11" Type="http://schemas.openxmlformats.org/officeDocument/2006/relationships/image" Target="media/image16.png"/><Relationship Id="rId1" Type="http://schemas.openxmlformats.org/officeDocument/2006/relationships/image" Target="media/image6.jpeg"/><Relationship Id="rId5" Type="http://schemas.openxmlformats.org/officeDocument/2006/relationships/image" Target="media/image10.png"/><Relationship Id="rId10" Type="http://schemas.openxmlformats.org/officeDocument/2006/relationships/image" Target="media/image15.png"/><Relationship Id="rId9" Type="http://schemas.openxmlformats.org/officeDocument/2006/relationships/image" Target="media/image14.png"/><Relationship Id="rId4" Type="http://schemas.openxmlformats.org/officeDocument/2006/relationships/image" Target="media/image9.jpeg"/><Relationship Id="rId14" Type="http://schemas.openxmlformats.org/officeDocument/2006/relationships/image" Target="media/image19.jpeg"/></Relationships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Types" Target="richData/rdRichValueTypes.xml"/><Relationship Id="rId3" Type="http://schemas.openxmlformats.org/officeDocument/2006/relationships/styles" Target="styles.xml"/><Relationship Id="rId7" Type="http://schemas.microsoft.com/office/2017/06/relationships/rdRichValueStructure" Target="richData/rdrichvaluestructur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17/06/relationships/rdRichValue" Target="richData/rdrichvalue.xml"/><Relationship Id="rId5" Type="http://schemas.openxmlformats.org/officeDocument/2006/relationships/sheetMetadata" Target="metadata.xml"/><Relationship Id="rId10" Type="http://www.wps.cn/officeDocument/2020/cellImage" Target="cellimages.xml"/><Relationship Id="rId4" Type="http://schemas.openxmlformats.org/officeDocument/2006/relationships/sharedStrings" Target="sharedStrings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4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25</xdr:row>
      <xdr:rowOff>0</xdr:rowOff>
    </xdr:from>
    <xdr:to>
      <xdr:col>5</xdr:col>
      <xdr:colOff>97790</xdr:colOff>
      <xdr:row>26</xdr:row>
      <xdr:rowOff>133350</xdr:rowOff>
    </xdr:to>
    <xdr:sp macro="" textlink="">
      <xdr:nvSpPr>
        <xdr:cNvPr id="179846" name="图片 1">
          <a:extLst>
            <a:ext uri="{FF2B5EF4-FFF2-40B4-BE49-F238E27FC236}">
              <a16:creationId xmlns:a16="http://schemas.microsoft.com/office/drawing/2014/main" id="{00000000-0008-0000-0000-000086BE0200}"/>
            </a:ext>
          </a:extLst>
        </xdr:cNvPr>
        <xdr:cNvSpPr>
          <a:spLocks noChangeAspect="1"/>
        </xdr:cNvSpPr>
      </xdr:nvSpPr>
      <xdr:spPr>
        <a:xfrm>
          <a:off x="5422265" y="19440525"/>
          <a:ext cx="97790" cy="323850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9</xdr:col>
      <xdr:colOff>0</xdr:colOff>
      <xdr:row>25</xdr:row>
      <xdr:rowOff>0</xdr:rowOff>
    </xdr:from>
    <xdr:to>
      <xdr:col>9</xdr:col>
      <xdr:colOff>10160</xdr:colOff>
      <xdr:row>25</xdr:row>
      <xdr:rowOff>66675</xdr:rowOff>
    </xdr:to>
    <xdr:sp macro="" textlink="">
      <xdr:nvSpPr>
        <xdr:cNvPr id="179847" name="图片 2">
          <a:extLst>
            <a:ext uri="{FF2B5EF4-FFF2-40B4-BE49-F238E27FC236}">
              <a16:creationId xmlns:a16="http://schemas.microsoft.com/office/drawing/2014/main" id="{00000000-0008-0000-0000-000087BE0200}"/>
            </a:ext>
          </a:extLst>
        </xdr:cNvPr>
        <xdr:cNvSpPr>
          <a:spLocks noChangeAspect="1"/>
        </xdr:cNvSpPr>
      </xdr:nvSpPr>
      <xdr:spPr>
        <a:xfrm>
          <a:off x="9425940" y="19440525"/>
          <a:ext cx="10160" cy="6667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142875</xdr:colOff>
      <xdr:row>26</xdr:row>
      <xdr:rowOff>38735</xdr:rowOff>
    </xdr:to>
    <xdr:sp macro="" textlink="">
      <xdr:nvSpPr>
        <xdr:cNvPr id="179848" name="图片 1" descr="36,36,36,36,36,36,36,36">
          <a:extLst>
            <a:ext uri="{FF2B5EF4-FFF2-40B4-BE49-F238E27FC236}">
              <a16:creationId xmlns:a16="http://schemas.microsoft.com/office/drawing/2014/main" id="{00000000-0008-0000-0000-000088BE0200}"/>
            </a:ext>
          </a:extLst>
        </xdr:cNvPr>
        <xdr:cNvSpPr>
          <a:spLocks noChangeAspect="1"/>
        </xdr:cNvSpPr>
      </xdr:nvSpPr>
      <xdr:spPr>
        <a:xfrm>
          <a:off x="490220" y="19631025"/>
          <a:ext cx="142875" cy="387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142875</xdr:colOff>
      <xdr:row>26</xdr:row>
      <xdr:rowOff>38735</xdr:rowOff>
    </xdr:to>
    <xdr:sp macro="" textlink="">
      <xdr:nvSpPr>
        <xdr:cNvPr id="179849" name="图片 2" descr="36,36,36,36,36,36,36,36">
          <a:extLst>
            <a:ext uri="{FF2B5EF4-FFF2-40B4-BE49-F238E27FC236}">
              <a16:creationId xmlns:a16="http://schemas.microsoft.com/office/drawing/2014/main" id="{00000000-0008-0000-0000-000089BE0200}"/>
            </a:ext>
          </a:extLst>
        </xdr:cNvPr>
        <xdr:cNvSpPr>
          <a:spLocks noChangeAspect="1"/>
        </xdr:cNvSpPr>
      </xdr:nvSpPr>
      <xdr:spPr>
        <a:xfrm>
          <a:off x="490220" y="19631025"/>
          <a:ext cx="142875" cy="38735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5</xdr:col>
      <xdr:colOff>960120</xdr:colOff>
      <xdr:row>0</xdr:row>
      <xdr:rowOff>50165</xdr:rowOff>
    </xdr:from>
    <xdr:to>
      <xdr:col>7</xdr:col>
      <xdr:colOff>229235</xdr:colOff>
      <xdr:row>0</xdr:row>
      <xdr:rowOff>450215</xdr:rowOff>
    </xdr:to>
    <xdr:pic>
      <xdr:nvPicPr>
        <xdr:cNvPr id="179850" name="图片 1" descr="微信图片_20251111134205_201_646">
          <a:extLst>
            <a:ext uri="{FF2B5EF4-FFF2-40B4-BE49-F238E27FC236}">
              <a16:creationId xmlns:a16="http://schemas.microsoft.com/office/drawing/2014/main" id="{00000000-0008-0000-0000-00008ABE0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84570" y="50165"/>
          <a:ext cx="1130300" cy="400050"/>
        </a:xfrm>
        <a:prstGeom prst="rect">
          <a:avLst/>
        </a:prstGeom>
        <a:noFill/>
        <a:ln w="9525"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209550</xdr:colOff>
          <xdr:row>11</xdr:row>
          <xdr:rowOff>50800</xdr:rowOff>
        </xdr:from>
        <xdr:to>
          <xdr:col>3</xdr:col>
          <xdr:colOff>1130300</xdr:colOff>
          <xdr:row>11</xdr:row>
          <xdr:rowOff>882650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184150</xdr:colOff>
          <xdr:row>12</xdr:row>
          <xdr:rowOff>12700</xdr:rowOff>
        </xdr:from>
        <xdr:to>
          <xdr:col>3</xdr:col>
          <xdr:colOff>1104900</xdr:colOff>
          <xdr:row>12</xdr:row>
          <xdr:rowOff>844550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19050</xdr:colOff>
          <xdr:row>11</xdr:row>
          <xdr:rowOff>114300</xdr:rowOff>
        </xdr:from>
        <xdr:to>
          <xdr:col>4</xdr:col>
          <xdr:colOff>781050</xdr:colOff>
          <xdr:row>11</xdr:row>
          <xdr:rowOff>800100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152400</xdr:colOff>
          <xdr:row>10</xdr:row>
          <xdr:rowOff>12700</xdr:rowOff>
        </xdr:from>
        <xdr:to>
          <xdr:col>3</xdr:col>
          <xdr:colOff>1073150</xdr:colOff>
          <xdr:row>10</xdr:row>
          <xdr:rowOff>844550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fb t="e">#NAME?</fb>
    <v>4</v>
    <v>1</v>
  </rv>
</rvData>
</file>

<file path=xl/richData/rdrichvaluestructure.xml><?xml version="1.0" encoding="utf-8"?>
<rvStructures xmlns="http://schemas.microsoft.com/office/spreadsheetml/2017/richdata" count="1">
  <s t="_error">
    <k n="errorType" t="i"/>
    <k n="subType" t="i"/>
  </s>
</rvStructures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1.bin"/><Relationship Id="rId11" Type="http://schemas.openxmlformats.org/officeDocument/2006/relationships/image" Target="../media/image4.emf"/><Relationship Id="rId5" Type="http://schemas.openxmlformats.org/officeDocument/2006/relationships/image" Target="../media/image1.emf"/><Relationship Id="rId10" Type="http://schemas.openxmlformats.org/officeDocument/2006/relationships/package" Target="../embeddings/Microsoft_PowerPoint_Presentation1.pptx"/><Relationship Id="rId4" Type="http://schemas.openxmlformats.org/officeDocument/2006/relationships/package" Target="../embeddings/Microsoft_PowerPoint_Presentation.pptx"/><Relationship Id="rId9" Type="http://schemas.openxmlformats.org/officeDocument/2006/relationships/image" Target="../media/image3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J29"/>
  <sheetViews>
    <sheetView tabSelected="1" topLeftCell="A5" zoomScale="115" zoomScaleNormal="115" workbookViewId="0">
      <selection activeCell="D10" sqref="D10"/>
    </sheetView>
  </sheetViews>
  <sheetFormatPr defaultColWidth="8.81640625" defaultRowHeight="14.5" x14ac:dyDescent="0.3"/>
  <cols>
    <col min="1" max="1" width="7.1796875" style="2" customWidth="1"/>
    <col min="2" max="2" width="21.81640625" style="3" customWidth="1"/>
    <col min="3" max="3" width="19.453125" style="3" customWidth="1"/>
    <col min="4" max="4" width="18.81640625" style="2" customWidth="1"/>
    <col min="5" max="5" width="11.81640625" style="2" customWidth="1"/>
    <col min="6" max="6" width="9.6328125" style="2" customWidth="1"/>
    <col min="7" max="7" width="13.08984375" style="2" customWidth="1"/>
    <col min="8" max="8" width="25.26953125" style="2" customWidth="1"/>
    <col min="9" max="10" width="10.26953125" style="2"/>
    <col min="11" max="11" width="14" style="2"/>
    <col min="12" max="16384" width="8.81640625" style="2"/>
  </cols>
  <sheetData>
    <row r="1" spans="1:10" s="1" customFormat="1" ht="36" customHeight="1" x14ac:dyDescent="0.3">
      <c r="A1" s="16" t="s">
        <v>0</v>
      </c>
      <c r="B1" s="17"/>
      <c r="C1" s="17"/>
      <c r="D1" s="17"/>
      <c r="E1" s="17"/>
      <c r="F1" s="17"/>
      <c r="G1" s="4"/>
    </row>
    <row r="2" spans="1:10" s="1" customFormat="1" ht="43" customHeight="1" x14ac:dyDescent="0.3">
      <c r="A2" s="18" t="s">
        <v>1</v>
      </c>
      <c r="B2" s="18"/>
      <c r="C2" s="18"/>
      <c r="D2" s="18"/>
      <c r="E2" s="18"/>
      <c r="F2" s="18"/>
      <c r="G2" s="18"/>
      <c r="H2" s="18"/>
    </row>
    <row r="3" spans="1:10" s="1" customFormat="1" ht="27.75" customHeight="1" x14ac:dyDescent="0.3">
      <c r="A3" s="5"/>
      <c r="B3" s="5"/>
      <c r="C3" s="5"/>
      <c r="D3" s="5"/>
      <c r="E3" s="19"/>
      <c r="F3" s="19"/>
      <c r="G3" s="19"/>
      <c r="H3" s="19"/>
      <c r="I3" s="6"/>
      <c r="J3" s="6"/>
    </row>
    <row r="4" spans="1:10" s="1" customFormat="1" ht="20.149999999999999" customHeight="1" x14ac:dyDescent="0.3">
      <c r="A4" s="20" t="s">
        <v>2</v>
      </c>
      <c r="B4" s="20"/>
      <c r="C4" s="20"/>
      <c r="D4" s="20"/>
      <c r="E4" s="20"/>
      <c r="F4" s="3"/>
      <c r="G4" s="3"/>
      <c r="H4" s="3"/>
    </row>
    <row r="5" spans="1:10" ht="71" customHeight="1" x14ac:dyDescent="0.3">
      <c r="A5" s="7" t="s">
        <v>3</v>
      </c>
      <c r="B5" s="7" t="s">
        <v>4</v>
      </c>
      <c r="C5" s="7" t="s">
        <v>5</v>
      </c>
      <c r="D5" s="7" t="s">
        <v>6</v>
      </c>
      <c r="E5" s="8" t="s">
        <v>7</v>
      </c>
      <c r="F5" s="8" t="s">
        <v>8</v>
      </c>
      <c r="G5" s="7" t="s">
        <v>9</v>
      </c>
      <c r="H5" s="7" t="s">
        <v>10</v>
      </c>
    </row>
    <row r="6" spans="1:10" ht="71" customHeight="1" x14ac:dyDescent="0.3">
      <c r="A6" s="7">
        <v>1</v>
      </c>
      <c r="B6" s="9" t="s">
        <v>11</v>
      </c>
      <c r="C6" s="9" t="s">
        <v>12</v>
      </c>
      <c r="D6" s="10" t="e" vm="1">
        <f ca="1">_xlfn.DISPIMG("ID_97868940AC8B4C2F8DEF0F9C89854AFD",1)</f>
        <v>#NAME?</v>
      </c>
      <c r="E6" s="11">
        <v>370</v>
      </c>
      <c r="F6" s="11"/>
      <c r="G6" s="12" t="s">
        <v>13</v>
      </c>
      <c r="H6" s="12" t="s">
        <v>14</v>
      </c>
    </row>
    <row r="7" spans="1:10" ht="71" customHeight="1" x14ac:dyDescent="0.3">
      <c r="A7" s="7">
        <v>2</v>
      </c>
      <c r="B7" s="9" t="s">
        <v>15</v>
      </c>
      <c r="C7" s="9" t="s">
        <v>12</v>
      </c>
      <c r="D7" s="10" t="str">
        <f>_xlfn.DISPIMG("ID_4F08F0BD286D4B86B84D2C40D0B18EA9",1)</f>
        <v>=DISPIMG("ID_4F08F0BD286D4B86B84D2C40D0B18EA9",1)</v>
      </c>
      <c r="E7" s="11">
        <v>2000</v>
      </c>
      <c r="F7" s="11"/>
      <c r="G7" s="12" t="s">
        <v>16</v>
      </c>
      <c r="H7" s="12" t="s">
        <v>17</v>
      </c>
    </row>
    <row r="8" spans="1:10" ht="71" customHeight="1" x14ac:dyDescent="0.3">
      <c r="A8" s="7">
        <v>3</v>
      </c>
      <c r="B8" s="9" t="s">
        <v>18</v>
      </c>
      <c r="C8" s="9" t="s">
        <v>12</v>
      </c>
      <c r="D8" s="10" t="str">
        <f>_xlfn.DISPIMG("ID_AAFF8A3E71704A398EC17567F4382AE4",1)</f>
        <v>=DISPIMG("ID_AAFF8A3E71704A398EC17567F4382AE4",1)</v>
      </c>
      <c r="E8" s="11"/>
      <c r="F8" s="11"/>
      <c r="G8" s="12"/>
      <c r="H8" s="12" t="s">
        <v>19</v>
      </c>
    </row>
    <row r="9" spans="1:10" ht="71" customHeight="1" x14ac:dyDescent="0.3">
      <c r="A9" s="7">
        <v>4</v>
      </c>
      <c r="B9" s="9" t="s">
        <v>20</v>
      </c>
      <c r="C9" s="9" t="s">
        <v>21</v>
      </c>
      <c r="D9" s="10" t="str">
        <f>_xlfn.DISPIMG("ID_6EF88DA81F624BCA8A2335AA555D6DDD",1)</f>
        <v>=DISPIMG("ID_6EF88DA81F624BCA8A2335AA555D6DDD",1)</v>
      </c>
      <c r="E9" s="11"/>
      <c r="F9" s="11"/>
      <c r="G9" s="12"/>
      <c r="H9" s="12" t="s">
        <v>22</v>
      </c>
    </row>
    <row r="10" spans="1:10" ht="71" customHeight="1" x14ac:dyDescent="0.3">
      <c r="A10" s="7">
        <v>5</v>
      </c>
      <c r="B10" s="9" t="s">
        <v>23</v>
      </c>
      <c r="C10" s="9" t="s">
        <v>12</v>
      </c>
      <c r="D10" s="10"/>
      <c r="E10" s="11"/>
      <c r="F10" s="11"/>
      <c r="G10" s="12"/>
      <c r="H10" s="12" t="s">
        <v>24</v>
      </c>
    </row>
    <row r="11" spans="1:10" ht="71" customHeight="1" x14ac:dyDescent="0.3">
      <c r="A11" s="7">
        <v>6</v>
      </c>
      <c r="B11" s="9" t="s">
        <v>25</v>
      </c>
      <c r="C11" s="9" t="s">
        <v>12</v>
      </c>
      <c r="D11" s="10"/>
      <c r="E11" s="11"/>
      <c r="F11" s="11"/>
      <c r="G11" s="12"/>
      <c r="H11" s="12" t="s">
        <v>24</v>
      </c>
    </row>
    <row r="12" spans="1:10" ht="71" customHeight="1" x14ac:dyDescent="0.3">
      <c r="A12" s="7">
        <v>7</v>
      </c>
      <c r="B12" s="9" t="s">
        <v>26</v>
      </c>
      <c r="C12" s="9" t="s">
        <v>12</v>
      </c>
      <c r="D12" s="10"/>
      <c r="E12" s="11"/>
      <c r="F12" s="11"/>
      <c r="G12" s="12"/>
      <c r="H12" s="12" t="s">
        <v>24</v>
      </c>
    </row>
    <row r="13" spans="1:10" ht="71" customHeight="1" x14ac:dyDescent="0.3">
      <c r="A13" s="7">
        <v>8</v>
      </c>
      <c r="B13" s="9" t="s">
        <v>27</v>
      </c>
      <c r="C13" s="9" t="s">
        <v>12</v>
      </c>
      <c r="D13" s="10"/>
      <c r="E13" s="11"/>
      <c r="F13" s="11"/>
      <c r="G13" s="12"/>
      <c r="H13" s="12" t="s">
        <v>24</v>
      </c>
    </row>
    <row r="14" spans="1:10" ht="71" customHeight="1" x14ac:dyDescent="0.3">
      <c r="A14" s="7">
        <v>9</v>
      </c>
      <c r="B14" s="9" t="s">
        <v>28</v>
      </c>
      <c r="C14" s="9" t="s">
        <v>21</v>
      </c>
      <c r="D14" s="10" t="str">
        <f>_xlfn.DISPIMG("ID_882C9BAF53AD4465A78EF3C1B17290D4",1)</f>
        <v>=DISPIMG("ID_882C9BAF53AD4465A78EF3C1B17290D4",1)</v>
      </c>
      <c r="E14" s="11">
        <v>3500</v>
      </c>
      <c r="F14" s="11"/>
      <c r="G14" s="12" t="s">
        <v>29</v>
      </c>
      <c r="H14" s="12" t="s">
        <v>30</v>
      </c>
    </row>
    <row r="15" spans="1:10" ht="71" customHeight="1" x14ac:dyDescent="0.3">
      <c r="A15" s="7">
        <v>10</v>
      </c>
      <c r="B15" s="9" t="s">
        <v>31</v>
      </c>
      <c r="C15" s="9" t="s">
        <v>21</v>
      </c>
      <c r="D15" s="10" t="str">
        <f>_xlfn.DISPIMG("ID_2418FCCC961C4D2E8F36F7E4440108EF",1)</f>
        <v>=DISPIMG("ID_2418FCCC961C4D2E8F36F7E4440108EF",1)</v>
      </c>
      <c r="E15" s="11">
        <v>15000</v>
      </c>
      <c r="F15" s="11"/>
      <c r="G15" s="12" t="s">
        <v>29</v>
      </c>
      <c r="H15" s="12" t="s">
        <v>32</v>
      </c>
    </row>
    <row r="16" spans="1:10" ht="71" customHeight="1" x14ac:dyDescent="0.3">
      <c r="A16" s="7">
        <v>11</v>
      </c>
      <c r="B16" s="9" t="s">
        <v>33</v>
      </c>
      <c r="C16" s="9" t="s">
        <v>34</v>
      </c>
      <c r="D16" s="10" t="str">
        <f>_xlfn.DISPIMG("ID_9443AB3403F74BE09EFAFFC8FF587CA6",1)</f>
        <v>=DISPIMG("ID_9443AB3403F74BE09EFAFFC8FF587CA6",1)</v>
      </c>
      <c r="E16" s="11"/>
      <c r="F16" s="11"/>
      <c r="G16" s="12"/>
      <c r="H16" s="12" t="s">
        <v>35</v>
      </c>
    </row>
    <row r="17" spans="1:8" ht="71" customHeight="1" x14ac:dyDescent="0.3">
      <c r="A17" s="7">
        <v>12</v>
      </c>
      <c r="B17" s="9" t="s">
        <v>36</v>
      </c>
      <c r="C17" s="9" t="s">
        <v>37</v>
      </c>
      <c r="D17" s="13" t="str">
        <f>_xlfn.DISPIMG("ID_B76E5743C0D1450E99FA1247A55AFBFF",1)</f>
        <v>=DISPIMG("ID_B76E5743C0D1450E99FA1247A55AFBFF",1)</v>
      </c>
      <c r="E17" s="11">
        <v>6500</v>
      </c>
      <c r="F17" s="11"/>
      <c r="G17" s="8" t="s">
        <v>29</v>
      </c>
      <c r="H17" s="8" t="s">
        <v>38</v>
      </c>
    </row>
    <row r="18" spans="1:8" ht="71" customHeight="1" x14ac:dyDescent="0.3">
      <c r="A18" s="7">
        <v>13</v>
      </c>
      <c r="B18" s="9" t="s">
        <v>39</v>
      </c>
      <c r="C18" s="9" t="s">
        <v>21</v>
      </c>
      <c r="D18" s="14" t="str">
        <f>_xlfn.DISPIMG("ID_51FF0E99FD0B45129FED64FFBC43C2BC",1)</f>
        <v>=DISPIMG("ID_51FF0E99FD0B45129FED64FFBC43C2BC",1)</v>
      </c>
      <c r="E18" s="11">
        <v>2500</v>
      </c>
      <c r="F18" s="11"/>
      <c r="G18" s="8" t="s">
        <v>29</v>
      </c>
      <c r="H18" s="8" t="s">
        <v>40</v>
      </c>
    </row>
    <row r="19" spans="1:8" ht="71" customHeight="1" x14ac:dyDescent="0.3">
      <c r="A19" s="7">
        <v>14</v>
      </c>
      <c r="B19" s="9" t="s">
        <v>41</v>
      </c>
      <c r="C19" s="9" t="s">
        <v>42</v>
      </c>
      <c r="D19" s="14" t="str">
        <f>_xlfn.DISPIMG("ID_ED3833C608914567A351F70762E369C0",1)</f>
        <v>=DISPIMG("ID_ED3833C608914567A351F70762E369C0",1)</v>
      </c>
      <c r="E19" s="11"/>
      <c r="F19" s="11"/>
      <c r="G19" s="8"/>
      <c r="H19" s="8" t="s">
        <v>43</v>
      </c>
    </row>
    <row r="20" spans="1:8" ht="71" customHeight="1" x14ac:dyDescent="0.3">
      <c r="A20" s="7">
        <v>15</v>
      </c>
      <c r="B20" s="9" t="s">
        <v>44</v>
      </c>
      <c r="C20" s="9" t="s">
        <v>45</v>
      </c>
      <c r="D20" s="14" t="str">
        <f>_xlfn.DISPIMG("ID_776D67E023344BE097E12BB5BD5C0271",1)</f>
        <v>=DISPIMG("ID_776D67E023344BE097E12BB5BD5C0271",1)</v>
      </c>
      <c r="E20" s="11"/>
      <c r="F20" s="11"/>
      <c r="G20" s="8"/>
      <c r="H20" s="8" t="s">
        <v>43</v>
      </c>
    </row>
    <row r="21" spans="1:8" ht="71" customHeight="1" x14ac:dyDescent="0.3">
      <c r="A21" s="7">
        <v>16</v>
      </c>
      <c r="B21" s="9" t="s">
        <v>46</v>
      </c>
      <c r="C21" s="9" t="s">
        <v>47</v>
      </c>
      <c r="D21" s="14" t="str">
        <f>_xlfn.DISPIMG("ID_AF7FE565F6C347B486927B8713E8500C",1)</f>
        <v>=DISPIMG("ID_AF7FE565F6C347B486927B8713E8500C",1)</v>
      </c>
      <c r="E21" s="11"/>
      <c r="F21" s="11"/>
      <c r="G21" s="8"/>
      <c r="H21" s="8" t="s">
        <v>48</v>
      </c>
    </row>
    <row r="22" spans="1:8" ht="71" customHeight="1" x14ac:dyDescent="0.3">
      <c r="A22" s="7">
        <v>17</v>
      </c>
      <c r="B22" s="9" t="s">
        <v>49</v>
      </c>
      <c r="C22" s="9" t="s">
        <v>50</v>
      </c>
      <c r="D22" s="14" t="str">
        <f>_xlfn.DISPIMG("ID_7A084B4A29BD4D748D9EB52A15874D5C",1)</f>
        <v>=DISPIMG("ID_7A084B4A29BD4D748D9EB52A15874D5C",1)</v>
      </c>
      <c r="E22" s="11"/>
      <c r="F22" s="11"/>
      <c r="G22" s="8"/>
      <c r="H22" s="8" t="s">
        <v>51</v>
      </c>
    </row>
    <row r="23" spans="1:8" ht="71" customHeight="1" x14ac:dyDescent="0.3">
      <c r="A23" s="7">
        <v>18</v>
      </c>
      <c r="B23" s="9" t="s">
        <v>52</v>
      </c>
      <c r="C23" s="9" t="s">
        <v>21</v>
      </c>
      <c r="D23" s="14" t="str">
        <f>_xlfn.DISPIMG("ID_7D1E6DF924A14F42A0F86B5F6F8EED25",1)</f>
        <v>=DISPIMG("ID_7D1E6DF924A14F42A0F86B5F6F8EED25",1)</v>
      </c>
      <c r="E23" s="11"/>
      <c r="F23" s="11"/>
      <c r="G23" s="8"/>
      <c r="H23" s="8" t="s">
        <v>53</v>
      </c>
    </row>
    <row r="24" spans="1:8" ht="25" customHeight="1" x14ac:dyDescent="0.3">
      <c r="A24" s="21" t="s">
        <v>8</v>
      </c>
      <c r="B24" s="21"/>
      <c r="C24" s="21"/>
      <c r="D24" s="21"/>
      <c r="E24" s="21"/>
      <c r="F24" s="15"/>
      <c r="G24" s="15"/>
      <c r="H24" s="8"/>
    </row>
    <row r="25" spans="1:8" s="1" customFormat="1" ht="30" customHeight="1" x14ac:dyDescent="0.3">
      <c r="A25" s="22" t="s">
        <v>54</v>
      </c>
      <c r="B25" s="20"/>
      <c r="C25" s="20"/>
      <c r="D25" s="20"/>
      <c r="E25" s="20"/>
      <c r="F25" s="20"/>
      <c r="G25" s="3"/>
    </row>
    <row r="29" spans="1:8" ht="13" customHeight="1" x14ac:dyDescent="0.3"/>
  </sheetData>
  <autoFilter ref="A4:H25" xr:uid="{00000000-0009-0000-0000-000000000000}"/>
  <mergeCells count="6">
    <mergeCell ref="A25:F25"/>
    <mergeCell ref="A1:F1"/>
    <mergeCell ref="A2:H2"/>
    <mergeCell ref="E3:H3"/>
    <mergeCell ref="A4:E4"/>
    <mergeCell ref="A24:E24"/>
  </mergeCells>
  <phoneticPr fontId="7" type="noConversion"/>
  <pageMargins left="0.59027777777777801" right="0.11" top="0.16" bottom="0.36" header="0.3" footer="0.3"/>
  <pageSetup paperSize="9" orientation="landscape" r:id="rId1"/>
  <drawing r:id="rId2"/>
  <legacyDrawing r:id="rId3"/>
  <oleObjects>
    <mc:AlternateContent xmlns:mc="http://schemas.openxmlformats.org/markup-compatibility/2006">
      <mc:Choice Requires="x14">
        <oleObject progId="PowerPoint.Show.12" dvAspect="DVASPECT_ICON" shapeId="1025" r:id="rId4">
          <objectPr defaultSize="0" altText="" r:id="rId5">
            <anchor moveWithCells="1" sizeWithCells="1">
              <from>
                <xdr:col>3</xdr:col>
                <xdr:colOff>209550</xdr:colOff>
                <xdr:row>11</xdr:row>
                <xdr:rowOff>50800</xdr:rowOff>
              </from>
              <to>
                <xdr:col>3</xdr:col>
                <xdr:colOff>1130300</xdr:colOff>
                <xdr:row>11</xdr:row>
                <xdr:rowOff>882650</xdr:rowOff>
              </to>
            </anchor>
          </objectPr>
        </oleObject>
      </mc:Choice>
      <mc:Fallback>
        <oleObject progId="PowerPoint.Show.12" dvAspect="DVASPECT_ICON" shapeId="1025" r:id="rId4"/>
      </mc:Fallback>
    </mc:AlternateContent>
    <mc:AlternateContent xmlns:mc="http://schemas.openxmlformats.org/markup-compatibility/2006">
      <mc:Choice Requires="x14">
        <oleObject progId="Package" dvAspect="DVASPECT_ICON" shapeId="1026" r:id="rId6">
          <objectPr defaultSize="0" altText="" r:id="rId7">
            <anchor moveWithCells="1" sizeWithCells="1">
              <from>
                <xdr:col>3</xdr:col>
                <xdr:colOff>184150</xdr:colOff>
                <xdr:row>12</xdr:row>
                <xdr:rowOff>12700</xdr:rowOff>
              </from>
              <to>
                <xdr:col>3</xdr:col>
                <xdr:colOff>1104900</xdr:colOff>
                <xdr:row>12</xdr:row>
                <xdr:rowOff>844550</xdr:rowOff>
              </to>
            </anchor>
          </objectPr>
        </oleObject>
      </mc:Choice>
      <mc:Fallback>
        <oleObject progId="Package" dvAspect="DVASPECT_ICON" shapeId="1026" r:id="rId6"/>
      </mc:Fallback>
    </mc:AlternateContent>
    <mc:AlternateContent xmlns:mc="http://schemas.openxmlformats.org/markup-compatibility/2006">
      <mc:Choice Requires="x14">
        <oleObject progId="Package" dvAspect="DVASPECT_ICON" shapeId="1027" r:id="rId8">
          <objectPr defaultSize="0" altText="" r:id="rId9">
            <anchor moveWithCells="1" sizeWithCells="1">
              <from>
                <xdr:col>4</xdr:col>
                <xdr:colOff>19050</xdr:colOff>
                <xdr:row>11</xdr:row>
                <xdr:rowOff>114300</xdr:rowOff>
              </from>
              <to>
                <xdr:col>4</xdr:col>
                <xdr:colOff>781050</xdr:colOff>
                <xdr:row>11</xdr:row>
                <xdr:rowOff>800100</xdr:rowOff>
              </to>
            </anchor>
          </objectPr>
        </oleObject>
      </mc:Choice>
      <mc:Fallback>
        <oleObject progId="Package" dvAspect="DVASPECT_ICON" shapeId="1027" r:id="rId8"/>
      </mc:Fallback>
    </mc:AlternateContent>
    <mc:AlternateContent xmlns:mc="http://schemas.openxmlformats.org/markup-compatibility/2006">
      <mc:Choice Requires="x14">
        <oleObject progId="PowerPoint.Show.12" dvAspect="DVASPECT_ICON" shapeId="1028" r:id="rId10">
          <objectPr defaultSize="0" altText="" r:id="rId11">
            <anchor moveWithCells="1">
              <from>
                <xdr:col>3</xdr:col>
                <xdr:colOff>152400</xdr:colOff>
                <xdr:row>10</xdr:row>
                <xdr:rowOff>12700</xdr:rowOff>
              </from>
              <to>
                <xdr:col>3</xdr:col>
                <xdr:colOff>1066800</xdr:colOff>
                <xdr:row>10</xdr:row>
                <xdr:rowOff>838200</xdr:rowOff>
              </to>
            </anchor>
          </objectPr>
        </oleObject>
      </mc:Choice>
      <mc:Fallback>
        <oleObject progId="PowerPoint.Show.12" dvAspect="DVASPECT_ICON" shapeId="1028" r:id="rId10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1</vt:lpstr>
      <vt:lpstr>'1'!Print_Area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王瑞国</cp:lastModifiedBy>
  <dcterms:created xsi:type="dcterms:W3CDTF">2017-10-30T07:26:00Z</dcterms:created>
  <dcterms:modified xsi:type="dcterms:W3CDTF">2026-08-22T08:19:18Z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2052-12.1.0.28043</vt:lpwstr>
  </property>
  <property fmtid="{D5CDD505-2E9C-101B-9397-08002B2CF9AE}" pid="3" name="ICV">
    <vt:lpwstr>08569AC1EEAC4C0889F618C48F09D463</vt:lpwstr>
  </property>
  <property fmtid="{D5CDD505-2E9C-101B-9397-08002B2CF9AE}" pid="4" name="KSOReadingLayout">
    <vt:bool>true</vt:bool>
  </property>
  <property fmtid="{D5CDD505-2E9C-101B-9397-08002B2CF9AE}" pid="5" name="CalculationRule">
    <vt:i4>0</vt:i4>
  </property>
</Properties>
</file>